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s\Dropbox (FinDox)\Магістерська\___Проект\"/>
    </mc:Choice>
  </mc:AlternateContent>
  <xr:revisionPtr revIDLastSave="0" documentId="13_ncr:1_{35CE9001-0B0C-4800-B640-8A7827003DD2}" xr6:coauthVersionLast="40" xr6:coauthVersionMax="40" xr10:uidLastSave="{00000000-0000-0000-0000-000000000000}"/>
  <bookViews>
    <workbookView xWindow="615" yWindow="135" windowWidth="11505" windowHeight="12345" xr2:uid="{31372693-F8F0-4979-862F-0FBB28DD5D9D}"/>
  </bookViews>
  <sheets>
    <sheet name="Аркуш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1" i="1"/>
  <c r="F50" i="1"/>
  <c r="F49" i="1"/>
  <c r="F23" i="1"/>
  <c r="F24" i="1"/>
  <c r="F25" i="1"/>
  <c r="F27" i="1"/>
  <c r="F28" i="1"/>
  <c r="F11" i="1"/>
  <c r="F12" i="1"/>
  <c r="F13" i="1"/>
  <c r="F14" i="1"/>
  <c r="F15" i="1"/>
  <c r="F16" i="1"/>
  <c r="F17" i="1"/>
  <c r="F18" i="1"/>
  <c r="F19" i="1"/>
  <c r="F10" i="1"/>
  <c r="F4" i="1"/>
  <c r="F5" i="1"/>
  <c r="F6" i="1"/>
  <c r="F7" i="1"/>
  <c r="F3" i="1"/>
  <c r="F8" i="1" l="1"/>
  <c r="F46" i="1"/>
  <c r="F48" i="1" s="1"/>
  <c r="F20" i="1"/>
  <c r="F22" i="1"/>
  <c r="F30" i="1" s="1"/>
  <c r="F26" i="1"/>
  <c r="F52" i="1" l="1"/>
</calcChain>
</file>

<file path=xl/sharedStrings.xml><?xml version="1.0" encoding="utf-8"?>
<sst xmlns="http://schemas.openxmlformats.org/spreadsheetml/2006/main" count="121" uniqueCount="103">
  <si>
    <t>№</t>
  </si>
  <si>
    <t>Складові завдання</t>
  </si>
  <si>
    <t>Орієнтовна вартість, грн</t>
  </si>
  <si>
    <t>1.</t>
  </si>
  <si>
    <t>Вуличний тренажер «Повітряний ходок»</t>
  </si>
  <si>
    <t>2.</t>
  </si>
  <si>
    <t>Вуличний тренажер «Твістер»</t>
  </si>
  <si>
    <t>3.</t>
  </si>
  <si>
    <t>Вуличний тренажер «Жим ногами»</t>
  </si>
  <si>
    <t>4.</t>
  </si>
  <si>
    <t>Вуличний тренажер «для м'язів стегна»</t>
  </si>
  <si>
    <t>5.</t>
  </si>
  <si>
    <t>Турнік «тройний»</t>
  </si>
  <si>
    <t>6.</t>
  </si>
  <si>
    <t>Дитяча гойдалка «Автомобіль»</t>
  </si>
  <si>
    <t>7.</t>
  </si>
  <si>
    <t>Дитяча гойдалка «Дует»</t>
  </si>
  <si>
    <t>Дитяча гойдалка «Оса»</t>
  </si>
  <si>
    <t>Дитячий ігровий комплекс «Кузя»</t>
  </si>
  <si>
    <t>Дитяча гойдалка «Карусель друзів»</t>
  </si>
  <si>
    <t>Пісочниця з кришкою</t>
  </si>
  <si>
    <t>Дитяча гойдалка-балансир</t>
  </si>
  <si>
    <t>Проектна документація 5%</t>
  </si>
  <si>
    <t>Непередбачувані витрати 10%</t>
  </si>
  <si>
    <t>Одиниці виміру</t>
  </si>
  <si>
    <t xml:space="preserve">Кількість </t>
  </si>
  <si>
    <t>Орієнтовна ціна, грн</t>
  </si>
  <si>
    <t>шт</t>
  </si>
  <si>
    <t>м.кв.</t>
  </si>
  <si>
    <t>Дитячий будиночок «Художника»</t>
  </si>
  <si>
    <t>І Розділ. Зона тренажерів</t>
  </si>
  <si>
    <t>ІІ Розділ. Дитяча ігрова зона</t>
  </si>
  <si>
    <t>ІІІ Розділ. Огорожа та освітлення</t>
  </si>
  <si>
    <t>Розбирання асфальтобетонних покриттів вучну</t>
  </si>
  <si>
    <t>Улаштування одношарових основтовщиною 3 см з відсіву (в т.ч. експлуатація машин)</t>
  </si>
  <si>
    <t>Ущільнення грунту щебенем (в т.ч. експлуатація машин)</t>
  </si>
  <si>
    <t>Планування площ механізованим способом (група грунту 2) (в т.ч. експлуатація машин)</t>
  </si>
  <si>
    <t>Корчування пнів (в т.ч. експлуатація машин)</t>
  </si>
  <si>
    <t>Звалювання вручну в мiських умовах
сухостiйних дерев м'яких листяних порiд
висотою понад 3 м, дiаметр стовбура понад 40 см до 50 см</t>
  </si>
  <si>
    <t>м</t>
  </si>
  <si>
    <t xml:space="preserve">Зовнішнє освітлення на сонячних батарея </t>
  </si>
  <si>
    <t>Всього по І Розділу</t>
  </si>
  <si>
    <t>Всього по ІІ Розділу</t>
  </si>
  <si>
    <t>Всього по ІІІ Розділу</t>
  </si>
  <si>
    <t>Бардюри</t>
  </si>
  <si>
    <t xml:space="preserve">Стовпчики металеві </t>
  </si>
  <si>
    <t xml:space="preserve">Калітка </t>
  </si>
  <si>
    <t>Розбиття старих бортдюрів (в т.ч. експлуатація машин)</t>
  </si>
  <si>
    <t>Установлення бетонних бордюрів на бетонну основу</t>
  </si>
  <si>
    <t>Улаштування покриття з дрібнорозмірних фігурних елементів мощення (резинове покриття Миан тов. 30 мм)</t>
  </si>
  <si>
    <t>Гумова плитка товщиною 30 мм</t>
  </si>
  <si>
    <t>Монтаєж дріюних дитячих металоконструкцій вагою до 0,1 т</t>
  </si>
  <si>
    <t>Монтаж металевого пакана</t>
  </si>
  <si>
    <t>Копання ям для встановлення стовпів</t>
  </si>
  <si>
    <t>Бетонування стовпчиків</t>
  </si>
  <si>
    <t>Огорожа сітчана: секція 1,53/2,53м 54 секції по 700 грн</t>
  </si>
  <si>
    <t>Замок навісний</t>
  </si>
  <si>
    <t>Навантаження та первеезення сміття</t>
  </si>
  <si>
    <t xml:space="preserve">IV Розділ.  Підготовка теріторії та будівництво </t>
  </si>
  <si>
    <t>Всього по 4 розділам</t>
  </si>
  <si>
    <t>РАЗОМ по кошторису:</t>
  </si>
  <si>
    <t>Виправлення профілю основ гравійних з додаванням нового матеріалу (в т.ч. експлуатація машин)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</si>
  <si>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</si>
  <si>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</si>
  <si>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</si>
  <si>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</si>
  <si>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</si>
  <si>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</si>
  <si>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</si>
  <si>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</si>
  <si>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</si>
  <si>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</si>
  <si>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</si>
  <si>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</si>
  <si>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</si>
  <si>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</si>
  <si>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</si>
  <si>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</si>
  <si>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</si>
  <si>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</si>
  <si>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</si>
  <si>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</si>
  <si>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</si>
  <si>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</si>
  <si>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</si>
  <si>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</si>
  <si>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</si>
  <si>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</si>
  <si>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</si>
  <si>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</si>
  <si>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</si>
  <si>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</si>
  <si>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</si>
  <si>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</si>
  <si>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</si>
  <si>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Витрати на встановлення освітлення з матеріалами</t>
  </si>
  <si>
    <t>Урна вулична для сміття</t>
  </si>
  <si>
    <t>41.</t>
  </si>
  <si>
    <t>Транспорті витрати (приблизно 10%)</t>
  </si>
  <si>
    <t>Лавочка зі спинкою</t>
  </si>
  <si>
    <t>Озеленення території</t>
  </si>
  <si>
    <t>42.</t>
  </si>
  <si>
    <t>Всього по IV Розділу (в вартість включена експлуатація машин, будівельні матеріали, вироби та допоміжні конструкції)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</si>
</sst>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CDA1-14C2-41EE-AF59-19EEB7695714}">
  <dimension ref="A1:F53"/>
  <sheetViews>
    <sheetView tabSelected="1" zoomScale="85" zoomScaleNormal="85" workbookViewId="0">
      <selection activeCell="F58" sqref="F58"/>
    </sheetView>
  </sheetViews>
  <sheetFormatPr defaultRowHeight="15" x14ac:dyDescent="0.25"/>
  <cols>
    <col min="1" max="1" width="5.28515625" customWidth="1"/>
    <col min="2" max="2" width="36.28515625" customWidth="1"/>
    <col min="3" max="3" width="13.7109375" customWidth="1"/>
    <col min="4" max="4" width="12.42578125" customWidth="1"/>
    <col min="5" max="5" width="15.5703125" customWidth="1"/>
    <col min="6" max="6" width="19.42578125" customWidth="1"/>
  </cols>
  <sheetData>
    <row r="1" spans="1:6" ht="32.25" thickBot="1" x14ac:dyDescent="0.3">
      <c r="A1" s="1" t="s">
        <v>0</v>
      </c>
      <c r="B1" s="2" t="s">
        <v>1</v>
      </c>
      <c r="C1" s="2" t="s">
        <v>24</v>
      </c>
      <c r="D1" s="2" t="s">
        <v>25</v>
      </c>
      <c r="E1" s="2" t="s">
        <v>26</v>
      </c>
      <c r="F1" s="2" t="s">
        <v>2</v>
      </c>
    </row>
    <row r="2" spans="1:6" ht="16.5" thickBot="1" x14ac:dyDescent="0.3">
      <c r="A2" s="22" t="s">
        <v>30</v>
      </c>
      <c r="B2" s="23"/>
      <c r="C2" s="23"/>
      <c r="D2" s="23"/>
      <c r="E2" s="23"/>
      <c r="F2" s="24"/>
    </row>
    <row r="3" spans="1:6" ht="32.25" thickBot="1" x14ac:dyDescent="0.3">
      <c r="A3" s="3" t="s">
        <v>3</v>
      </c>
      <c r="B3" s="4" t="s">
        <v>4</v>
      </c>
      <c r="C3" s="4" t="s">
        <v>27</v>
      </c>
      <c r="D3" s="4">
        <v>1</v>
      </c>
      <c r="E3" s="4">
        <v>8950</v>
      </c>
      <c r="F3" s="5">
        <f>D3*E3</f>
        <v>8950</v>
      </c>
    </row>
    <row r="4" spans="1:6" ht="16.5" thickBot="1" x14ac:dyDescent="0.3">
      <c r="A4" s="3" t="s">
        <v>5</v>
      </c>
      <c r="B4" s="4" t="s">
        <v>6</v>
      </c>
      <c r="C4" s="4" t="s">
        <v>27</v>
      </c>
      <c r="D4" s="4">
        <v>1</v>
      </c>
      <c r="E4" s="4">
        <v>8950</v>
      </c>
      <c r="F4" s="5">
        <f t="shared" ref="F4:F7" si="0">D4*E4</f>
        <v>8950</v>
      </c>
    </row>
    <row r="5" spans="1:6" ht="16.5" thickBot="1" x14ac:dyDescent="0.3">
      <c r="A5" s="3" t="s">
        <v>7</v>
      </c>
      <c r="B5" s="4" t="s">
        <v>8</v>
      </c>
      <c r="C5" s="4" t="s">
        <v>27</v>
      </c>
      <c r="D5" s="4">
        <v>1</v>
      </c>
      <c r="E5" s="4">
        <v>8950</v>
      </c>
      <c r="F5" s="5">
        <f t="shared" si="0"/>
        <v>8950</v>
      </c>
    </row>
    <row r="6" spans="1:6" ht="32.25" thickBot="1" x14ac:dyDescent="0.3">
      <c r="A6" s="3" t="s">
        <v>9</v>
      </c>
      <c r="B6" s="4" t="s">
        <v>10</v>
      </c>
      <c r="C6" s="4" t="s">
        <v>27</v>
      </c>
      <c r="D6" s="4">
        <v>1</v>
      </c>
      <c r="E6" s="4">
        <v>8950</v>
      </c>
      <c r="F6" s="5">
        <f t="shared" si="0"/>
        <v>8950</v>
      </c>
    </row>
    <row r="7" spans="1:6" ht="16.5" thickBot="1" x14ac:dyDescent="0.3">
      <c r="A7" s="3" t="s">
        <v>11</v>
      </c>
      <c r="B7" s="4" t="s">
        <v>12</v>
      </c>
      <c r="C7" s="4" t="s">
        <v>27</v>
      </c>
      <c r="D7" s="4">
        <v>1</v>
      </c>
      <c r="E7" s="4">
        <v>7280</v>
      </c>
      <c r="F7" s="5">
        <f t="shared" si="0"/>
        <v>7280</v>
      </c>
    </row>
    <row r="8" spans="1:6" ht="16.5" thickBot="1" x14ac:dyDescent="0.3">
      <c r="A8" s="7"/>
      <c r="B8" s="8" t="s">
        <v>41</v>
      </c>
      <c r="C8" s="8"/>
      <c r="D8" s="8"/>
      <c r="E8" s="8"/>
      <c r="F8" s="5">
        <f>SUM(F3:F7)</f>
        <v>43080</v>
      </c>
    </row>
    <row r="9" spans="1:6" ht="16.5" thickBot="1" x14ac:dyDescent="0.3">
      <c r="A9" s="22" t="s">
        <v>31</v>
      </c>
      <c r="B9" s="23"/>
      <c r="C9" s="23"/>
      <c r="D9" s="23"/>
      <c r="E9" s="23"/>
      <c r="F9" s="24"/>
    </row>
    <row r="10" spans="1:6" ht="22.5" customHeight="1" thickBot="1" x14ac:dyDescent="0.3">
      <c r="A10" s="3" t="s">
        <v>13</v>
      </c>
      <c r="B10" s="4" t="s">
        <v>14</v>
      </c>
      <c r="C10" s="4" t="s">
        <v>27</v>
      </c>
      <c r="D10" s="4">
        <v>1</v>
      </c>
      <c r="E10" s="5">
        <v>13612</v>
      </c>
      <c r="F10" s="5">
        <f>D10*E10</f>
        <v>13612</v>
      </c>
    </row>
    <row r="11" spans="1:6" ht="16.5" thickBot="1" x14ac:dyDescent="0.3">
      <c r="A11" s="3" t="s">
        <v>15</v>
      </c>
      <c r="B11" s="4" t="s">
        <v>16</v>
      </c>
      <c r="C11" s="4" t="s">
        <v>27</v>
      </c>
      <c r="D11" s="4">
        <v>1</v>
      </c>
      <c r="E11" s="5">
        <v>6952</v>
      </c>
      <c r="F11" s="5">
        <f t="shared" ref="F11:F19" si="1">D11*E11</f>
        <v>6952</v>
      </c>
    </row>
    <row r="12" spans="1:6" ht="16.5" thickBot="1" x14ac:dyDescent="0.3">
      <c r="A12" s="3" t="s">
        <v>62</v>
      </c>
      <c r="B12" s="4" t="s">
        <v>17</v>
      </c>
      <c r="C12" s="4" t="s">
        <v>27</v>
      </c>
      <c r="D12" s="4">
        <v>1</v>
      </c>
      <c r="E12" s="5">
        <v>6952</v>
      </c>
      <c r="F12" s="5">
        <f t="shared" si="1"/>
        <v>6952</v>
      </c>
    </row>
    <row r="13" spans="1:6" ht="16.5" thickBot="1" x14ac:dyDescent="0.3">
      <c r="A13" s="3" t="s">
        <v>63</v>
      </c>
      <c r="B13" s="14" t="s">
        <v>18</v>
      </c>
      <c r="C13" s="4" t="s">
        <v>27</v>
      </c>
      <c r="D13" s="4">
        <v>1</v>
      </c>
      <c r="E13" s="5">
        <v>30000</v>
      </c>
      <c r="F13" s="5">
        <f t="shared" si="1"/>
        <v>30000</v>
      </c>
    </row>
    <row r="14" spans="1:6" ht="35.25" customHeight="1" thickBot="1" x14ac:dyDescent="0.3">
      <c r="A14" s="3" t="s">
        <v>64</v>
      </c>
      <c r="B14" s="4" t="s">
        <v>19</v>
      </c>
      <c r="C14" s="4" t="s">
        <v>27</v>
      </c>
      <c r="D14" s="4">
        <v>1</v>
      </c>
      <c r="E14" s="11">
        <v>13000</v>
      </c>
      <c r="F14" s="5">
        <f t="shared" si="1"/>
        <v>13000</v>
      </c>
    </row>
    <row r="15" spans="1:6" ht="18" customHeight="1" thickBot="1" x14ac:dyDescent="0.3">
      <c r="A15" s="3" t="s">
        <v>65</v>
      </c>
      <c r="B15" s="4" t="s">
        <v>99</v>
      </c>
      <c r="C15" s="4" t="s">
        <v>27</v>
      </c>
      <c r="D15" s="4">
        <v>4</v>
      </c>
      <c r="E15" s="5">
        <v>3750</v>
      </c>
      <c r="F15" s="5">
        <f t="shared" si="1"/>
        <v>15000</v>
      </c>
    </row>
    <row r="16" spans="1:6" ht="16.5" thickBot="1" x14ac:dyDescent="0.3">
      <c r="A16" s="3" t="s">
        <v>66</v>
      </c>
      <c r="B16" s="4" t="s">
        <v>20</v>
      </c>
      <c r="C16" s="4" t="s">
        <v>27</v>
      </c>
      <c r="D16" s="4">
        <v>1</v>
      </c>
      <c r="E16" s="5">
        <v>9500</v>
      </c>
      <c r="F16" s="5">
        <f t="shared" si="1"/>
        <v>9500</v>
      </c>
    </row>
    <row r="17" spans="1:6" ht="21" customHeight="1" thickBot="1" x14ac:dyDescent="0.3">
      <c r="A17" s="3" t="s">
        <v>67</v>
      </c>
      <c r="B17" s="4" t="s">
        <v>29</v>
      </c>
      <c r="C17" s="4" t="s">
        <v>27</v>
      </c>
      <c r="D17" s="4">
        <v>1</v>
      </c>
      <c r="E17" s="5">
        <v>13000</v>
      </c>
      <c r="F17" s="5">
        <f t="shared" si="1"/>
        <v>13000</v>
      </c>
    </row>
    <row r="18" spans="1:6" ht="20.25" customHeight="1" thickBot="1" x14ac:dyDescent="0.3">
      <c r="A18" s="3" t="s">
        <v>68</v>
      </c>
      <c r="B18" s="4" t="s">
        <v>21</v>
      </c>
      <c r="C18" s="4" t="s">
        <v>27</v>
      </c>
      <c r="D18" s="4">
        <v>1</v>
      </c>
      <c r="E18" s="5">
        <v>4200</v>
      </c>
      <c r="F18" s="5">
        <f t="shared" si="1"/>
        <v>4200</v>
      </c>
    </row>
    <row r="19" spans="1:6" ht="18" customHeight="1" thickBot="1" x14ac:dyDescent="0.3">
      <c r="A19" s="3" t="s">
        <v>69</v>
      </c>
      <c r="B19" s="4" t="s">
        <v>96</v>
      </c>
      <c r="C19" s="4" t="s">
        <v>27</v>
      </c>
      <c r="D19" s="4">
        <v>3</v>
      </c>
      <c r="E19" s="4">
        <v>600</v>
      </c>
      <c r="F19" s="5">
        <f t="shared" si="1"/>
        <v>1800</v>
      </c>
    </row>
    <row r="20" spans="1:6" ht="16.5" thickBot="1" x14ac:dyDescent="0.3">
      <c r="A20" s="10"/>
      <c r="B20" s="9" t="s">
        <v>42</v>
      </c>
      <c r="C20" s="9"/>
      <c r="D20" s="9"/>
      <c r="E20" s="9"/>
      <c r="F20" s="12">
        <f>SUM(F10:F19)</f>
        <v>114016</v>
      </c>
    </row>
    <row r="21" spans="1:6" ht="16.5" thickBot="1" x14ac:dyDescent="0.3">
      <c r="A21" s="22" t="s">
        <v>32</v>
      </c>
      <c r="B21" s="23"/>
      <c r="C21" s="23"/>
      <c r="D21" s="23"/>
      <c r="E21" s="23"/>
      <c r="F21" s="25"/>
    </row>
    <row r="22" spans="1:6" ht="32.25" thickBot="1" x14ac:dyDescent="0.3">
      <c r="A22" s="3" t="s">
        <v>70</v>
      </c>
      <c r="B22" s="4" t="s">
        <v>55</v>
      </c>
      <c r="C22" s="4" t="s">
        <v>27</v>
      </c>
      <c r="D22" s="4">
        <v>33</v>
      </c>
      <c r="E22" s="4">
        <v>850</v>
      </c>
      <c r="F22" s="5">
        <f>D22*E22</f>
        <v>28050</v>
      </c>
    </row>
    <row r="23" spans="1:6" ht="16.5" thickBot="1" x14ac:dyDescent="0.3">
      <c r="A23" s="3" t="s">
        <v>71</v>
      </c>
      <c r="B23" s="4" t="s">
        <v>45</v>
      </c>
      <c r="C23" s="4" t="s">
        <v>27</v>
      </c>
      <c r="D23" s="4">
        <v>34</v>
      </c>
      <c r="E23" s="4">
        <v>298</v>
      </c>
      <c r="F23" s="5">
        <f t="shared" ref="F23:F28" si="2">D23*E23</f>
        <v>10132</v>
      </c>
    </row>
    <row r="24" spans="1:6" ht="16.5" thickBot="1" x14ac:dyDescent="0.3">
      <c r="A24" s="3" t="s">
        <v>72</v>
      </c>
      <c r="B24" s="4" t="s">
        <v>46</v>
      </c>
      <c r="C24" s="4" t="s">
        <v>27</v>
      </c>
      <c r="D24" s="4">
        <v>1</v>
      </c>
      <c r="E24" s="4">
        <v>740</v>
      </c>
      <c r="F24" s="5">
        <f t="shared" si="2"/>
        <v>740</v>
      </c>
    </row>
    <row r="25" spans="1:6" ht="16.5" thickBot="1" x14ac:dyDescent="0.3">
      <c r="A25" s="3" t="s">
        <v>73</v>
      </c>
      <c r="B25" s="4" t="s">
        <v>56</v>
      </c>
      <c r="C25" s="4"/>
      <c r="D25" s="4">
        <v>1</v>
      </c>
      <c r="E25" s="4">
        <v>525</v>
      </c>
      <c r="F25" s="5">
        <f t="shared" si="2"/>
        <v>525</v>
      </c>
    </row>
    <row r="26" spans="1:6" ht="16.5" thickBot="1" x14ac:dyDescent="0.3">
      <c r="A26" s="3" t="s">
        <v>74</v>
      </c>
      <c r="B26" s="4" t="s">
        <v>44</v>
      </c>
      <c r="C26" s="4" t="s">
        <v>39</v>
      </c>
      <c r="D26" s="4">
        <v>82</v>
      </c>
      <c r="E26" s="4">
        <v>295</v>
      </c>
      <c r="F26" s="5">
        <f t="shared" si="2"/>
        <v>24190</v>
      </c>
    </row>
    <row r="27" spans="1:6" ht="16.5" thickBot="1" x14ac:dyDescent="0.3">
      <c r="A27" s="3" t="s">
        <v>75</v>
      </c>
      <c r="B27" s="4" t="s">
        <v>50</v>
      </c>
      <c r="C27" s="4" t="s">
        <v>28</v>
      </c>
      <c r="D27" s="4">
        <v>94.28</v>
      </c>
      <c r="E27" s="4">
        <v>695</v>
      </c>
      <c r="F27" s="5">
        <f t="shared" si="2"/>
        <v>65524.6</v>
      </c>
    </row>
    <row r="28" spans="1:6" ht="32.25" thickBot="1" x14ac:dyDescent="0.3">
      <c r="A28" s="3" t="s">
        <v>76</v>
      </c>
      <c r="B28" s="4" t="s">
        <v>40</v>
      </c>
      <c r="C28" s="4" t="s">
        <v>27</v>
      </c>
      <c r="D28" s="4">
        <v>2</v>
      </c>
      <c r="E28" s="4">
        <v>25000</v>
      </c>
      <c r="F28" s="5">
        <f t="shared" si="2"/>
        <v>50000</v>
      </c>
    </row>
    <row r="29" spans="1:6" ht="18.75" customHeight="1" thickBot="1" x14ac:dyDescent="0.3">
      <c r="A29" s="13" t="s">
        <v>77</v>
      </c>
      <c r="B29" s="19" t="s">
        <v>95</v>
      </c>
      <c r="C29" s="20"/>
      <c r="D29" s="20"/>
      <c r="E29" s="21"/>
      <c r="F29" s="11">
        <v>8000</v>
      </c>
    </row>
    <row r="30" spans="1:6" ht="16.5" thickBot="1" x14ac:dyDescent="0.3">
      <c r="A30" s="7"/>
      <c r="B30" s="9" t="s">
        <v>43</v>
      </c>
      <c r="C30" s="8"/>
      <c r="D30" s="8"/>
      <c r="E30" s="8"/>
      <c r="F30" s="12">
        <f>SUM(F22:F29)</f>
        <v>187161.60000000001</v>
      </c>
    </row>
    <row r="31" spans="1:6" ht="16.5" thickBot="1" x14ac:dyDescent="0.3">
      <c r="A31" s="22" t="s">
        <v>58</v>
      </c>
      <c r="B31" s="23"/>
      <c r="C31" s="23"/>
      <c r="D31" s="23"/>
      <c r="E31" s="23"/>
      <c r="F31" s="24"/>
    </row>
    <row r="32" spans="1:6" ht="51.75" customHeight="1" thickBot="1" x14ac:dyDescent="0.3">
      <c r="A32" s="3" t="s">
        <v>78</v>
      </c>
      <c r="B32" s="19" t="s">
        <v>38</v>
      </c>
      <c r="C32" s="20"/>
      <c r="D32" s="20"/>
      <c r="E32" s="21"/>
      <c r="F32" s="5">
        <v>102</v>
      </c>
    </row>
    <row r="33" spans="1:6" ht="21" customHeight="1" thickBot="1" x14ac:dyDescent="0.3">
      <c r="A33" s="3" t="s">
        <v>79</v>
      </c>
      <c r="B33" s="19" t="s">
        <v>37</v>
      </c>
      <c r="C33" s="20"/>
      <c r="D33" s="20"/>
      <c r="E33" s="21"/>
      <c r="F33" s="5">
        <v>102</v>
      </c>
    </row>
    <row r="34" spans="1:6" ht="17.25" customHeight="1" thickBot="1" x14ac:dyDescent="0.3">
      <c r="A34" s="3" t="s">
        <v>80</v>
      </c>
      <c r="B34" s="19" t="s">
        <v>33</v>
      </c>
      <c r="C34" s="20"/>
      <c r="D34" s="20"/>
      <c r="E34" s="21"/>
      <c r="F34" s="5">
        <v>10103</v>
      </c>
    </row>
    <row r="35" spans="1:6" ht="33" customHeight="1" thickBot="1" x14ac:dyDescent="0.3">
      <c r="A35" s="3" t="s">
        <v>81</v>
      </c>
      <c r="B35" s="19" t="s">
        <v>61</v>
      </c>
      <c r="C35" s="20"/>
      <c r="D35" s="20"/>
      <c r="E35" s="21"/>
      <c r="F35" s="5">
        <v>14843</v>
      </c>
    </row>
    <row r="36" spans="1:6" ht="33.75" customHeight="1" thickBot="1" x14ac:dyDescent="0.3">
      <c r="A36" s="3" t="s">
        <v>82</v>
      </c>
      <c r="B36" s="19" t="s">
        <v>36</v>
      </c>
      <c r="C36" s="20"/>
      <c r="D36" s="20"/>
      <c r="E36" s="21"/>
      <c r="F36" s="5">
        <v>358</v>
      </c>
    </row>
    <row r="37" spans="1:6" ht="24" customHeight="1" thickBot="1" x14ac:dyDescent="0.3">
      <c r="A37" s="3" t="s">
        <v>83</v>
      </c>
      <c r="B37" s="19" t="s">
        <v>35</v>
      </c>
      <c r="C37" s="20"/>
      <c r="D37" s="20"/>
      <c r="E37" s="21"/>
      <c r="F37" s="5">
        <v>15309</v>
      </c>
    </row>
    <row r="38" spans="1:6" ht="31.5" customHeight="1" thickBot="1" x14ac:dyDescent="0.3">
      <c r="A38" s="3" t="s">
        <v>84</v>
      </c>
      <c r="B38" s="19" t="s">
        <v>34</v>
      </c>
      <c r="C38" s="20"/>
      <c r="D38" s="20"/>
      <c r="E38" s="21"/>
      <c r="F38" s="5">
        <v>38552</v>
      </c>
    </row>
    <row r="39" spans="1:6" ht="23.25" customHeight="1" thickBot="1" x14ac:dyDescent="0.3">
      <c r="A39" s="3" t="s">
        <v>85</v>
      </c>
      <c r="B39" s="19" t="s">
        <v>47</v>
      </c>
      <c r="C39" s="20"/>
      <c r="D39" s="20"/>
      <c r="E39" s="21"/>
      <c r="F39" s="5">
        <v>4988</v>
      </c>
    </row>
    <row r="40" spans="1:6" ht="21.75" customHeight="1" thickBot="1" x14ac:dyDescent="0.3">
      <c r="A40" s="3" t="s">
        <v>86</v>
      </c>
      <c r="B40" s="19" t="s">
        <v>48</v>
      </c>
      <c r="C40" s="20"/>
      <c r="D40" s="20"/>
      <c r="E40" s="21"/>
      <c r="F40" s="5">
        <v>39064</v>
      </c>
    </row>
    <row r="41" spans="1:6" ht="36.75" customHeight="1" thickBot="1" x14ac:dyDescent="0.3">
      <c r="A41" s="3" t="s">
        <v>87</v>
      </c>
      <c r="B41" s="19" t="s">
        <v>49</v>
      </c>
      <c r="C41" s="20"/>
      <c r="D41" s="20"/>
      <c r="E41" s="21"/>
      <c r="F41" s="5">
        <v>9351</v>
      </c>
    </row>
    <row r="42" spans="1:6" ht="24.75" customHeight="1" thickBot="1" x14ac:dyDescent="0.3">
      <c r="A42" s="3" t="s">
        <v>88</v>
      </c>
      <c r="B42" s="19" t="s">
        <v>51</v>
      </c>
      <c r="C42" s="20"/>
      <c r="D42" s="20"/>
      <c r="E42" s="21"/>
      <c r="F42" s="5">
        <v>9410</v>
      </c>
    </row>
    <row r="43" spans="1:6" ht="15.75" customHeight="1" thickBot="1" x14ac:dyDescent="0.3">
      <c r="A43" s="3" t="s">
        <v>89</v>
      </c>
      <c r="B43" s="19" t="s">
        <v>52</v>
      </c>
      <c r="C43" s="20"/>
      <c r="D43" s="20"/>
      <c r="E43" s="21"/>
      <c r="F43" s="5">
        <v>10351</v>
      </c>
    </row>
    <row r="44" spans="1:6" ht="15.75" customHeight="1" thickBot="1" x14ac:dyDescent="0.3">
      <c r="A44" s="26" t="s">
        <v>90</v>
      </c>
      <c r="B44" s="27" t="s">
        <v>53</v>
      </c>
      <c r="C44" s="28"/>
      <c r="D44" s="28"/>
      <c r="E44" s="29"/>
      <c r="F44" s="5">
        <v>1224</v>
      </c>
    </row>
    <row r="45" spans="1:6" ht="16.5" thickBot="1" x14ac:dyDescent="0.3">
      <c r="A45" s="33" t="s">
        <v>91</v>
      </c>
      <c r="B45" s="34" t="s">
        <v>54</v>
      </c>
      <c r="C45" s="34"/>
      <c r="D45" s="34"/>
      <c r="E45" s="34"/>
      <c r="F45" s="5">
        <v>3549</v>
      </c>
    </row>
    <row r="46" spans="1:6" ht="18.75" customHeight="1" thickBot="1" x14ac:dyDescent="0.3">
      <c r="A46" s="33" t="s">
        <v>92</v>
      </c>
      <c r="B46" s="34" t="s">
        <v>57</v>
      </c>
      <c r="C46" s="34"/>
      <c r="D46" s="34"/>
      <c r="E46" s="34"/>
      <c r="F46" s="5">
        <f>871+77</f>
        <v>948</v>
      </c>
    </row>
    <row r="47" spans="1:6" ht="18.75" customHeight="1" thickBot="1" x14ac:dyDescent="0.3">
      <c r="A47" s="35" t="s">
        <v>93</v>
      </c>
      <c r="B47" s="36" t="s">
        <v>100</v>
      </c>
      <c r="C47" s="37"/>
      <c r="D47" s="37"/>
      <c r="E47" s="38"/>
      <c r="F47" s="5">
        <v>8000</v>
      </c>
    </row>
    <row r="48" spans="1:6" ht="38.25" customHeight="1" thickBot="1" x14ac:dyDescent="0.3">
      <c r="A48" s="30" t="s">
        <v>102</v>
      </c>
      <c r="B48" s="31"/>
      <c r="C48" s="31"/>
      <c r="D48" s="31"/>
      <c r="E48" s="32"/>
      <c r="F48" s="5">
        <f>SUM(F32:F47)</f>
        <v>166254</v>
      </c>
    </row>
    <row r="49" spans="1:6" ht="30.75" customHeight="1" thickBot="1" x14ac:dyDescent="0.3">
      <c r="A49" s="16" t="s">
        <v>59</v>
      </c>
      <c r="B49" s="17"/>
      <c r="C49" s="17"/>
      <c r="D49" s="17"/>
      <c r="E49" s="18"/>
      <c r="F49" s="5">
        <f>F8+F20+F30+F48</f>
        <v>510511.6</v>
      </c>
    </row>
    <row r="50" spans="1:6" ht="21.75" customHeight="1" thickBot="1" x14ac:dyDescent="0.3">
      <c r="A50" s="15" t="s">
        <v>94</v>
      </c>
      <c r="B50" s="19" t="s">
        <v>98</v>
      </c>
      <c r="C50" s="20"/>
      <c r="D50" s="20"/>
      <c r="E50" s="21"/>
      <c r="F50" s="5">
        <f>F49*0.1</f>
        <v>51051.16</v>
      </c>
    </row>
    <row r="51" spans="1:6" ht="16.5" customHeight="1" thickBot="1" x14ac:dyDescent="0.3">
      <c r="A51" s="3" t="s">
        <v>97</v>
      </c>
      <c r="B51" s="19" t="s">
        <v>22</v>
      </c>
      <c r="C51" s="20"/>
      <c r="D51" s="20"/>
      <c r="E51" s="21"/>
      <c r="F51" s="5">
        <f>F49*0.05</f>
        <v>25525.58</v>
      </c>
    </row>
    <row r="52" spans="1:6" ht="18.75" customHeight="1" thickBot="1" x14ac:dyDescent="0.3">
      <c r="A52" s="3" t="s">
        <v>101</v>
      </c>
      <c r="B52" s="19" t="s">
        <v>23</v>
      </c>
      <c r="C52" s="20"/>
      <c r="D52" s="20"/>
      <c r="E52" s="21"/>
      <c r="F52" s="5">
        <f>F49*0.1</f>
        <v>51051.16</v>
      </c>
    </row>
    <row r="53" spans="1:6" ht="18.75" customHeight="1" thickBot="1" x14ac:dyDescent="0.3">
      <c r="A53" s="22" t="s">
        <v>60</v>
      </c>
      <c r="B53" s="23"/>
      <c r="C53" s="23"/>
      <c r="D53" s="23"/>
      <c r="E53" s="24"/>
      <c r="F53" s="6">
        <f>SUM(F49:F52)</f>
        <v>638139.5</v>
      </c>
    </row>
  </sheetData>
  <mergeCells count="27">
    <mergeCell ref="A2:F2"/>
    <mergeCell ref="A9:F9"/>
    <mergeCell ref="A21:F21"/>
    <mergeCell ref="A31:F31"/>
    <mergeCell ref="A48:E48"/>
    <mergeCell ref="B41:E41"/>
    <mergeCell ref="B40:E40"/>
    <mergeCell ref="B39:E39"/>
    <mergeCell ref="B36:E36"/>
    <mergeCell ref="B32:E32"/>
    <mergeCell ref="B29:E29"/>
    <mergeCell ref="B33:E33"/>
    <mergeCell ref="B47:E47"/>
    <mergeCell ref="B37:E37"/>
    <mergeCell ref="B38:E38"/>
    <mergeCell ref="B35:E35"/>
    <mergeCell ref="B34:E34"/>
    <mergeCell ref="B51:E51"/>
    <mergeCell ref="B52:E52"/>
    <mergeCell ref="B46:E46"/>
    <mergeCell ref="B45:E45"/>
    <mergeCell ref="B44:E44"/>
    <mergeCell ref="B42:E42"/>
    <mergeCell ref="B43:E43"/>
    <mergeCell ref="A49:E49"/>
    <mergeCell ref="B50:E50"/>
    <mergeCell ref="A53:E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2019-06-25T16:57:59Z</dcterms:created>
  <dcterms:modified xsi:type="dcterms:W3CDTF">2019-07-03T18:21:12Z</dcterms:modified>
</cp:coreProperties>
</file>